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0910"/>
  <workbookPr filterPrivacy="1" codeName="ThisWorkbook" autoCompressPictures="0"/>
  <bookViews>
    <workbookView xWindow="8640" yWindow="4320" windowWidth="23880" windowHeight="13740"/>
  </bookViews>
  <sheets>
    <sheet name="Sheet1" sheetId="1" r:id="rId1"/>
    <sheet name="Sheet2" sheetId="2" r:id="rId2"/>
    <sheet name="Sheet3" sheetId="3" r:id="rId3"/>
    <sheet name="DV-IDENTITY-0" sheetId="4" state="veryHidden" r:id="rId4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1" i="4" l="1"/>
  <c r="B1" i="4"/>
  <c r="C1" i="4"/>
  <c r="D1" i="4"/>
  <c r="E1" i="4"/>
  <c r="F1" i="4"/>
  <c r="G1" i="4"/>
  <c r="H1" i="4"/>
  <c r="I1" i="4"/>
  <c r="J1" i="4"/>
  <c r="K1" i="4"/>
  <c r="L1" i="4"/>
  <c r="M1" i="4"/>
  <c r="N1" i="4"/>
  <c r="O1" i="4"/>
</calcChain>
</file>

<file path=xl/sharedStrings.xml><?xml version="1.0" encoding="utf-8"?>
<sst xmlns="http://schemas.openxmlformats.org/spreadsheetml/2006/main" count="28" uniqueCount="27">
  <si>
    <t>Company</t>
  </si>
  <si>
    <t>Catalog Number</t>
  </si>
  <si>
    <t>AAAAAH384Q8=</t>
  </si>
  <si>
    <t>Comments/Description</t>
  </si>
  <si>
    <t>Name of Material/ Equipment</t>
  </si>
  <si>
    <t>NIH</t>
  </si>
  <si>
    <t>1.5a</t>
  </si>
  <si>
    <t>Image J software</t>
  </si>
  <si>
    <t>GWH</t>
  </si>
  <si>
    <t>Volumetry 8Gd</t>
  </si>
  <si>
    <t>Custom made analysis software</t>
  </si>
  <si>
    <t>Volumetry</t>
  </si>
  <si>
    <t>Isoflurane</t>
  </si>
  <si>
    <t>Tamoxifen</t>
  </si>
  <si>
    <t>GCaMP6F mice</t>
  </si>
  <si>
    <t xml:space="preserve">Ai95 (RCL-GCaMP6f)-D </t>
  </si>
  <si>
    <t>Kit-Cre mice</t>
  </si>
  <si>
    <r>
      <t>c-Kit</t>
    </r>
    <r>
      <rPr>
        <vertAlign val="superscript"/>
        <sz val="12"/>
        <color theme="1"/>
        <rFont val="Calibri"/>
        <scheme val="minor"/>
      </rPr>
      <t>+/Cre-ERT2</t>
    </r>
    <r>
      <rPr>
        <sz val="12"/>
        <color theme="1"/>
        <rFont val="Calibri"/>
        <family val="2"/>
        <scheme val="minor"/>
      </rPr>
      <t xml:space="preserve"> </t>
    </r>
  </si>
  <si>
    <t>Jackson Laboratory</t>
  </si>
  <si>
    <t>Ethanol</t>
  </si>
  <si>
    <t>Pharmco-Aaper</t>
  </si>
  <si>
    <t>SDA 2B-6</t>
  </si>
  <si>
    <t>Baxter, Deerfield, IL, USA</t>
  </si>
  <si>
    <t>NDC 10019-360-60</t>
  </si>
  <si>
    <t>T5648</t>
  </si>
  <si>
    <t>Sigma</t>
  </si>
  <si>
    <t>Gifted From Dr. Dieter Saur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</si>
</sst>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8"/>
      <name val="Calibri"/>
      <family val="2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vertAlign val="superscript"/>
      <sz val="12"/>
      <color theme="1"/>
      <name val="Calibri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9">
    <xf numFmtId="0" fontId="0" fillId="0" borderId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</cellStyleXfs>
  <cellXfs count="6">
    <xf numFmtId="0" fontId="0" fillId="0" borderId="0" xfId="0"/>
    <xf numFmtId="49" fontId="3" fillId="0" borderId="0" xfId="0" applyNumberFormat="1" applyFont="1" applyBorder="1" applyAlignment="1">
      <alignment horizontal="center" vertical="center" wrapText="1"/>
    </xf>
    <xf numFmtId="49" fontId="4" fillId="0" borderId="0" xfId="0" applyNumberFormat="1" applyFont="1" applyBorder="1"/>
    <xf numFmtId="0" fontId="4" fillId="0" borderId="0" xfId="0" applyFont="1" applyBorder="1"/>
    <xf numFmtId="49" fontId="4" fillId="0" borderId="0" xfId="0" applyNumberFormat="1" applyFont="1" applyBorder="1" applyAlignment="1">
      <alignment wrapText="1"/>
    </xf>
    <xf numFmtId="0" fontId="1" fillId="0" borderId="0" xfId="0" applyFont="1"/>
  </cellXfs>
  <cellStyles count="9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theme" Target="theme/theme1.xml"/><Relationship Id="rId6" Type="http://schemas.openxmlformats.org/officeDocument/2006/relationships/styles" Target="styles.xml"/><Relationship Id="rId7" Type="http://schemas.openxmlformats.org/officeDocument/2006/relationships/sharedStrings" Target="sharedStrings.xml"/><Relationship Id="rId8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enableFormatConditionsCalculation="0"/>
  <dimension ref="A1:E31"/>
  <sheetViews>
    <sheetView tabSelected="1" workbookViewId="0">
      <selection activeCell="C10" sqref="C10"/>
    </sheetView>
  </sheetViews>
  <sheetFormatPr baseColWidth="10" defaultColWidth="8.83203125" defaultRowHeight="15" x14ac:dyDescent="0"/>
  <cols>
    <col min="1" max="1" width="30.83203125" style="4" bestFit="1" customWidth="1"/>
    <col min="2" max="2" width="17.5" style="4" customWidth="1"/>
    <col min="3" max="3" width="49.1640625" style="4" customWidth="1"/>
    <col min="4" max="4" width="23.83203125" style="4" bestFit="1" customWidth="1"/>
    <col min="5" max="5" width="8.83203125" style="2"/>
    <col min="6" max="16384" width="8.83203125" style="3"/>
  </cols>
  <sheetData>
    <row r="1" spans="1:4" ht="30" customHeight="1">
      <c r="A1" s="1" t="s">
        <v>4</v>
      </c>
      <c r="B1" s="1" t="s">
        <v>0</v>
      </c>
      <c r="C1" s="1" t="s">
        <v>1</v>
      </c>
      <c r="D1" s="1" t="s">
        <v>3</v>
      </c>
    </row>
    <row r="2" spans="1:4" ht="30" customHeight="1">
      <c r="A2" t="s">
        <v>7</v>
      </c>
      <c r="B2" t="s">
        <v>5</v>
      </c>
      <c r="C2" t="s">
        <v>6</v>
      </c>
      <c r="D2" t="s">
        <v>7</v>
      </c>
    </row>
    <row r="3" spans="1:4" ht="30" customHeight="1">
      <c r="A3" t="s">
        <v>11</v>
      </c>
      <c r="B3" t="s">
        <v>8</v>
      </c>
      <c r="C3" t="s">
        <v>9</v>
      </c>
      <c r="D3" t="s">
        <v>10</v>
      </c>
    </row>
    <row r="4" spans="1:4" ht="30" customHeight="1">
      <c r="A4" t="s">
        <v>12</v>
      </c>
      <c r="B4" t="s">
        <v>22</v>
      </c>
      <c r="C4" t="s">
        <v>23</v>
      </c>
      <c r="D4"/>
    </row>
    <row r="5" spans="1:4" ht="30" customHeight="1">
      <c r="A5" t="s">
        <v>13</v>
      </c>
      <c r="B5" t="s">
        <v>25</v>
      </c>
      <c r="C5" t="s">
        <v>24</v>
      </c>
      <c r="D5"/>
    </row>
    <row r="6" spans="1:4" ht="30" customHeight="1">
      <c r="A6" s="5" t="s">
        <v>14</v>
      </c>
      <c r="B6" t="s">
        <v>18</v>
      </c>
      <c r="C6" s="5" t="s">
        <v>15</v>
      </c>
      <c r="D6"/>
    </row>
    <row r="7" spans="1:4" ht="30" customHeight="1">
      <c r="A7" s="5" t="s">
        <v>16</v>
      </c>
      <c r="B7" t="s">
        <v>26</v>
      </c>
      <c r="C7" s="5" t="s">
        <v>17</v>
      </c>
      <c r="D7"/>
    </row>
    <row r="8" spans="1:4" ht="30" customHeight="1">
      <c r="A8" t="s">
        <v>19</v>
      </c>
      <c r="B8" t="s">
        <v>20</v>
      </c>
      <c r="C8" t="s">
        <v>21</v>
      </c>
      <c r="D8"/>
    </row>
    <row r="9" spans="1:4" ht="30" customHeight="1">
      <c r="A9"/>
      <c r="B9"/>
      <c r="C9"/>
      <c r="D9"/>
    </row>
    <row r="10" spans="1:4" ht="30" customHeight="1">
      <c r="A10"/>
      <c r="B10"/>
      <c r="C10"/>
      <c r="D10"/>
    </row>
    <row r="11" spans="1:4" ht="30" customHeight="1">
      <c r="A11"/>
      <c r="B11"/>
      <c r="C11"/>
      <c r="D11"/>
    </row>
    <row r="12" spans="1:4" ht="30" customHeight="1">
      <c r="A12"/>
      <c r="B12"/>
      <c r="C12"/>
      <c r="D12"/>
    </row>
    <row r="13" spans="1:4" ht="30" customHeight="1">
      <c r="A13"/>
      <c r="B13"/>
      <c r="C13"/>
      <c r="D13"/>
    </row>
    <row r="14" spans="1:4" ht="30" customHeight="1">
      <c r="A14"/>
      <c r="B14"/>
      <c r="C14"/>
      <c r="D14"/>
    </row>
    <row r="15" spans="1:4" ht="30" customHeight="1">
      <c r="A15"/>
      <c r="B15"/>
      <c r="C15"/>
      <c r="D15"/>
    </row>
    <row r="16" spans="1:4" ht="30" customHeight="1">
      <c r="A16"/>
      <c r="B16"/>
      <c r="C16"/>
      <c r="D16"/>
    </row>
    <row r="17" spans="1:4" ht="30" customHeight="1">
      <c r="A17"/>
      <c r="B17"/>
      <c r="C17"/>
      <c r="D17"/>
    </row>
    <row r="18" spans="1:4" ht="30" customHeight="1">
      <c r="A18"/>
      <c r="B18"/>
      <c r="C18"/>
      <c r="D18"/>
    </row>
    <row r="19" spans="1:4" ht="30" customHeight="1">
      <c r="A19"/>
      <c r="B19"/>
      <c r="C19"/>
      <c r="D19"/>
    </row>
    <row r="20" spans="1:4" ht="30" customHeight="1">
      <c r="A20"/>
      <c r="B20"/>
      <c r="C20"/>
      <c r="D20"/>
    </row>
    <row r="21" spans="1:4" ht="30" customHeight="1">
      <c r="A21"/>
      <c r="B21"/>
      <c r="C21"/>
      <c r="D21"/>
    </row>
    <row r="22" spans="1:4">
      <c r="A22"/>
      <c r="B22"/>
      <c r="C22"/>
      <c r="D22"/>
    </row>
    <row r="23" spans="1:4">
      <c r="A23"/>
      <c r="B23"/>
      <c r="C23"/>
      <c r="D23"/>
    </row>
    <row r="24" spans="1:4">
      <c r="A24"/>
      <c r="B24"/>
      <c r="C24"/>
      <c r="D24"/>
    </row>
    <row r="25" spans="1:4">
      <c r="A25"/>
      <c r="B25"/>
      <c r="C25"/>
      <c r="D25"/>
    </row>
    <row r="26" spans="1:4">
      <c r="A26"/>
      <c r="B26"/>
      <c r="C26"/>
      <c r="D26"/>
    </row>
    <row r="27" spans="1:4">
      <c r="A27"/>
      <c r="B27"/>
      <c r="C27"/>
      <c r="D27"/>
    </row>
    <row r="28" spans="1:4">
      <c r="A28"/>
      <c r="B28"/>
      <c r="C28"/>
      <c r="D28"/>
    </row>
    <row r="29" spans="1:4">
      <c r="A29"/>
      <c r="B29"/>
      <c r="C29"/>
      <c r="D29"/>
    </row>
    <row r="30" spans="1:4">
      <c r="A30"/>
      <c r="B30"/>
      <c r="C30"/>
      <c r="D30"/>
    </row>
    <row r="31" spans="1:4">
      <c r="A31"/>
      <c r="B31"/>
      <c r="C31"/>
      <c r="D31"/>
    </row>
  </sheetData>
  <phoneticPr fontId="2" type="noConversion"/>
  <pageMargins left="0.75" right="0.75" top="1" bottom="1" header="0.3" footer="0.3"/>
  <pageSetup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 enableFormatConditionsCalculation="0"/>
  <dimension ref="A1"/>
  <sheetViews>
    <sheetView workbookViewId="0"/>
  </sheetViews>
  <sheetFormatPr baseColWidth="10" defaultColWidth="8.83203125" defaultRowHeight="14" x14ac:dyDescent="0"/>
  <sheetData/>
  <pageMargins left="0.75" right="0.75" top="1" bottom="1" header="0.3" footer="0.3"/>
  <pageSetup orientation="portrait" horizontalDpi="4294967295" verticalDpi="4294967295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 enableFormatConditionsCalculation="0"/>
  <dimension ref="A1"/>
  <sheetViews>
    <sheetView workbookViewId="0"/>
  </sheetViews>
  <sheetFormatPr baseColWidth="10" defaultColWidth="8.83203125" defaultRowHeight="14" x14ac:dyDescent="0"/>
  <sheetData/>
  <pageMargins left="0.75" right="0.75" top="1" bottom="1" header="0.3" footer="0.3"/>
  <pageSetup orientation="portrait" horizontalDpi="4294967295" verticalDpi="4294967295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 enableFormatConditionsCalculation="0"/>
  <dimension ref="A1:P1"/>
  <sheetViews>
    <sheetView workbookViewId="0">
      <selection activeCell="P1" sqref="P1"/>
    </sheetView>
  </sheetViews>
  <sheetFormatPr baseColWidth="10" defaultColWidth="8.83203125" defaultRowHeight="14" x14ac:dyDescent="0"/>
  <sheetData>
    <row r="1" spans="1:16">
      <c r="A1" t="e">
        <f>IF(Sheet1!1:1,"AAAAAH384QA=",0)</f>
        <v>#VALUE!</v>
      </c>
      <c r="B1" t="e">
        <f>AND(Sheet1!A1,"AAAAAH384QE=")</f>
        <v>#VALUE!</v>
      </c>
      <c r="C1" t="e">
        <f>AND(Sheet1!B1,"AAAAAH384QI=")</f>
        <v>#VALUE!</v>
      </c>
      <c r="D1" t="e">
        <f>AND(Sheet1!C1,"AAAAAH384QM=")</f>
        <v>#VALUE!</v>
      </c>
      <c r="E1" t="e">
        <f>AND(Sheet1!D1,"AAAAAH384QQ=")</f>
        <v>#VALUE!</v>
      </c>
      <c r="F1" t="e">
        <f>IF(Sheet1!A:A,"AAAAAH384QU=",0)</f>
        <v>#VALUE!</v>
      </c>
      <c r="G1" t="e">
        <f>IF(Sheet1!B:B,"AAAAAH384QY=",0)</f>
        <v>#VALUE!</v>
      </c>
      <c r="H1" t="e">
        <f>IF(Sheet1!C:C,"AAAAAH384Qc=",0)</f>
        <v>#VALUE!</v>
      </c>
      <c r="I1" t="e">
        <f>IF(Sheet1!D:D,"AAAAAH384Qg=",0)</f>
        <v>#VALUE!</v>
      </c>
      <c r="J1">
        <f>IF(Sheet2!1:1,"AAAAAH384Qk=",0)</f>
        <v>0</v>
      </c>
      <c r="K1" t="e">
        <f>AND(Sheet2!A1,"AAAAAH384Qo=")</f>
        <v>#VALUE!</v>
      </c>
      <c r="L1">
        <f>IF(Sheet2!A:A,"AAAAAH384Qs=",0)</f>
        <v>0</v>
      </c>
      <c r="M1">
        <f>IF(Sheet3!1:1,"AAAAAH384Qw=",0)</f>
        <v>0</v>
      </c>
      <c r="N1" t="e">
        <f>AND(Sheet3!A1,"AAAAAH384Q0=")</f>
        <v>#VALUE!</v>
      </c>
      <c r="O1">
        <f>IF(Sheet3!A:A,"AAAAAH384Q4=",0)</f>
        <v>0</v>
      </c>
      <c r="P1" t="s">
        <v>2</v>
      </c>
    </row>
  </sheetData>
  <pageMargins left="0.75" right="0.75" top="1" bottom="1" header="0.3" footer="0.3"/>
  <pageSetup orientation="portrait" horizontalDpi="4294967295" verticalDpi="429496729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2016-07-28T16:59:53Z</dcterms:created>
  <dcterms:modified xsi:type="dcterms:W3CDTF">2018-09-27T01:18:32Z</dcterms:modified>
</cp:coreProperties>
</file>